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0" documentId="13_ncr:1_{40D35264-4A6E-4443-8903-E1C8F509551C}" xr6:coauthVersionLast="47" xr6:coauthVersionMax="47" xr10:uidLastSave="{00000000-0000-0000-0000-000000000000}"/>
  <workbookProtection workbookAlgorithmName="SHA-512" workbookHashValue="4z5nldikZMmfB4wd5xj/6KC9vG3sHTXibyN7k6ctAeb2sWeUyNulfmE9Wwi46MUFuENdSk5SaSVsWxFWLrA2XQ==" workbookSaltValue="iwqmgPRY1Xfl+oPnf1lJog==" workbookSpinCount="100000" lockStructure="1"/>
  <bookViews>
    <workbookView xWindow="-120" yWindow="-120" windowWidth="29040" windowHeight="15720" tabRatio="500" xr2:uid="{00000000-000D-0000-FFFF-FFFF00000000}"/>
  </bookViews>
  <sheets>
    <sheet name="Empezá acá" sheetId="1" r:id="rId1"/>
    <sheet name="Presupuesto" sheetId="2" r:id="rId2"/>
    <sheet name="Gastos" sheetId="3" r:id="rId3"/>
    <sheet name="Deudas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7" i="2" l="1"/>
  <c r="D7" i="2"/>
  <c r="C21" i="4"/>
  <c r="B21" i="4"/>
  <c r="F19" i="4"/>
  <c r="E19" i="4"/>
  <c r="F18" i="4"/>
  <c r="E18" i="4"/>
  <c r="F17" i="4"/>
  <c r="E17" i="4"/>
  <c r="F16" i="4"/>
  <c r="E16" i="4"/>
  <c r="F15" i="4"/>
  <c r="E15" i="4"/>
  <c r="F14" i="4"/>
  <c r="E14" i="4"/>
  <c r="F13" i="4"/>
  <c r="E13" i="4"/>
  <c r="F12" i="4"/>
  <c r="E12" i="4"/>
  <c r="F11" i="4"/>
  <c r="E11" i="4"/>
  <c r="F10" i="4"/>
  <c r="E10" i="4"/>
  <c r="F9" i="4"/>
  <c r="E9" i="4"/>
  <c r="F8" i="4"/>
  <c r="E8" i="4"/>
  <c r="F7" i="4"/>
  <c r="E7" i="4"/>
  <c r="F6" i="4"/>
  <c r="E6" i="4"/>
  <c r="F5" i="4"/>
  <c r="E5" i="4"/>
  <c r="B11" i="2"/>
  <c r="D10" i="2"/>
  <c r="C10" i="2"/>
  <c r="D9" i="2"/>
  <c r="C9" i="2"/>
  <c r="E9" i="2" s="1"/>
  <c r="D8" i="2"/>
  <c r="C8" i="2"/>
  <c r="E10" i="2" l="1"/>
  <c r="E8" i="2"/>
  <c r="D11" i="2"/>
  <c r="E7" i="2"/>
  <c r="E11" i="2"/>
  <c r="C13" i="2"/>
  <c r="C11" i="2"/>
</calcChain>
</file>

<file path=xl/sharedStrings.xml><?xml version="1.0" encoding="utf-8"?>
<sst xmlns="http://schemas.openxmlformats.org/spreadsheetml/2006/main" count="61" uniqueCount="56">
  <si>
    <t>FinanciaMente · Presupuesto del mes</t>
  </si>
  <si>
    <t>Tu sueldo no desaparece: necesita un plan</t>
  </si>
  <si>
    <t>Cómo se usa (5 minutos, una vez por mes)</t>
  </si>
  <si>
    <t>1. En la hoja "Presupuesto" escribí lo que cobrás (celda amarilla).</t>
  </si>
  <si>
    <t>2. Repartí tu plata en las 4 categorías: Gastos fijos, Día a día, Objetivos y Deudas. Los números que ya aparecen son un ejemplo: cambialos.</t>
  </si>
  <si>
    <t>3. En la hoja "Gastos" anotá cada gasto real y elegí su categoría. La hoja Presupuesto compara lo planeado con lo gastado.</t>
  </si>
  <si>
    <t>4. En la hoja "Deudas" anotá cada deuda y cuánto pagás por mes.</t>
  </si>
  <si>
    <t>5. Al cobrar, pasá primero lo de "Objetivos" a otra cuenta. Ahorrá primero, gastá después.</t>
  </si>
  <si>
    <t>Las celdas AMARILLAS (números en azul) son para completar. Las grises se calculan solas.</t>
  </si>
  <si>
    <t>Abrila en Excel o en Google Sheets (Archivo &gt; Hacer una copia).</t>
  </si>
  <si>
    <t>Contenido educativo, no es asesoramiento financiero personalizado.</t>
  </si>
  <si>
    <t>Seguime para más cuentas reales. FinanciaMente · ¡Hacé más con tu plata!</t>
  </si>
  <si>
    <t>Presupuesto del mes</t>
  </si>
  <si>
    <t>Planeado contra gastado</t>
  </si>
  <si>
    <t>Mi sueldo neto del mes</t>
  </si>
  <si>
    <t>Categoría</t>
  </si>
  <si>
    <t>% del sueldo</t>
  </si>
  <si>
    <t>Planeado</t>
  </si>
  <si>
    <t>Gastado de verdad</t>
  </si>
  <si>
    <t>Diferencia</t>
  </si>
  <si>
    <t>Gastos fijos (alquiler, cuotas, servicios)</t>
  </si>
  <si>
    <t>Día a día (comida, transporte, compras chicas)</t>
  </si>
  <si>
    <t>Objetivos (ahorro, fondo de emergencia, inversión)</t>
  </si>
  <si>
    <t>Deudas (pago extra para salir de ellas)</t>
  </si>
  <si>
    <t>Total</t>
  </si>
  <si>
    <t>¿Cómo voy?</t>
  </si>
  <si>
    <t>Diferencia positiva = te quedó plata en esa categoría. Negativa (roja) = te pasaste. En Total, la diferencia es lo que cobraste menos lo que gastaste. Los porcentajes son una guía de partida: ajustalos a tu realidad.</t>
  </si>
  <si>
    <t>Mis gastos del mes</t>
  </si>
  <si>
    <t>Anotá cada gasto y elegí su categoría</t>
  </si>
  <si>
    <t>Gasto</t>
  </si>
  <si>
    <t>Monto</t>
  </si>
  <si>
    <t>Los gastos de ejemplo son inventados: borralos y anotá los tuyos.</t>
  </si>
  <si>
    <t>Alquiler</t>
  </si>
  <si>
    <t>Gastos fijos</t>
  </si>
  <si>
    <t>Luz, agua, internet</t>
  </si>
  <si>
    <t>Cuota de la moto</t>
  </si>
  <si>
    <t>Supermercado</t>
  </si>
  <si>
    <t>Día a día</t>
  </si>
  <si>
    <t>Pasaje / combustible</t>
  </si>
  <si>
    <t>Café, snacks y compras chicas</t>
  </si>
  <si>
    <t>Transferencia a cuenta de ahorro</t>
  </si>
  <si>
    <t>Objetivos</t>
  </si>
  <si>
    <t>Pago extra de la tarjeta</t>
  </si>
  <si>
    <t>Deudas</t>
  </si>
  <si>
    <t>Mis deudas</t>
  </si>
  <si>
    <t>Una lista clara para decidir cómo pagarlas</t>
  </si>
  <si>
    <t>Deuda</t>
  </si>
  <si>
    <t>Saldo que debo</t>
  </si>
  <si>
    <t>Cuota mensual</t>
  </si>
  <si>
    <t>Interés anual (si lo sabés)</t>
  </si>
  <si>
    <t>Meses para terminar</t>
  </si>
  <si>
    <t>Qué pagar primero</t>
  </si>
  <si>
    <t>Tarjeta de crédito</t>
  </si>
  <si>
    <t>Préstamo personal</t>
  </si>
  <si>
    <t>Total que debo</t>
  </si>
  <si>
    <t>Cómo ordenarlas: pagá el mínimo de todas y mandá todo lo extra a la que tiene el interés más alto. Si no sabés el interés, está en tu contrato o estado de cuenta (pedí la tasa efectiva anual). Las deudas de ejemplo son inventadas.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</si>
</sst>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₲ &quot;#,##0;&quot;-₲ &quot;#,##0;\-"/>
  </numFmts>
  <fonts count="10" x14ac:knownFonts="1">
    <font>
      <sz val="11"/>
      <color theme="1"/>
      <name val="Calibri"/>
      <family val="2"/>
      <charset val="1"/>
    </font>
    <font>
      <b/>
      <sz val="18"/>
      <color rgb="FFFFFFFF"/>
      <name val="Arial"/>
      <charset val="1"/>
    </font>
    <font>
      <sz val="10"/>
      <color rgb="FFC8D2E4"/>
      <name val="Arial"/>
      <charset val="1"/>
    </font>
    <font>
      <b/>
      <sz val="12"/>
      <color rgb="FF0B1730"/>
      <name val="Arial"/>
      <charset val="1"/>
    </font>
    <font>
      <sz val="11"/>
      <color rgb="FF000000"/>
      <name val="Arial"/>
      <charset val="1"/>
    </font>
    <font>
      <b/>
      <sz val="11"/>
      <name val="Arial"/>
      <charset val="1"/>
    </font>
    <font>
      <b/>
      <sz val="11"/>
      <color rgb="FF0000FF"/>
      <name val="Arial"/>
      <charset val="1"/>
    </font>
    <font>
      <i/>
      <sz val="9"/>
      <color rgb="FF56607A"/>
      <name val="Arial"/>
      <charset val="1"/>
    </font>
    <font>
      <sz val="11"/>
      <color rgb="FF0000FF"/>
      <name val="Arial"/>
      <charset val="1"/>
    </font>
    <font>
      <b/>
      <sz val="12"/>
      <color rgb="FFC8D2E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B1730"/>
        <bgColor rgb="FF000000"/>
      </patternFill>
    </fill>
    <fill>
      <patternFill patternType="solid">
        <fgColor rgb="FFFFF4C2"/>
        <bgColor rgb="FFFFFF99"/>
      </patternFill>
    </fill>
    <fill>
      <patternFill patternType="solid">
        <fgColor rgb="FFF2F4F8"/>
        <bgColor rgb="FFFFFFFF"/>
      </patternFill>
    </fill>
  </fills>
  <borders count="6">
    <border>
      <left/>
      <right/>
      <top/>
      <bottom/>
      <diagonal/>
    </border>
    <border>
      <left style="thin">
        <color rgb="FFDCE1EB"/>
      </left>
      <right style="thin">
        <color rgb="FFDCE1EB"/>
      </right>
      <top style="thin">
        <color rgb="FFDCE1EB"/>
      </top>
      <bottom style="thin">
        <color rgb="FFDCE1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0" borderId="0" xfId="0" applyFont="1" applyAlignment="1">
      <alignment vertical="top" wrapText="1"/>
    </xf>
    <xf numFmtId="0" fontId="5" fillId="0" borderId="0" xfId="0" applyFont="1"/>
    <xf numFmtId="164" fontId="5" fillId="4" borderId="1" xfId="0" applyNumberFormat="1" applyFont="1" applyFill="1" applyBorder="1"/>
    <xf numFmtId="0" fontId="5" fillId="4" borderId="1" xfId="0" applyFont="1" applyFill="1" applyBorder="1"/>
    <xf numFmtId="0" fontId="7" fillId="0" borderId="0" xfId="0" applyFont="1"/>
    <xf numFmtId="0" fontId="8" fillId="3" borderId="1" xfId="0" applyFont="1" applyFill="1" applyBorder="1"/>
    <xf numFmtId="164" fontId="8" fillId="3" borderId="1" xfId="0" applyNumberFormat="1" applyFont="1" applyFill="1" applyBorder="1"/>
    <xf numFmtId="9" fontId="8" fillId="3" borderId="1" xfId="0" applyNumberFormat="1" applyFont="1" applyFill="1" applyBorder="1"/>
    <xf numFmtId="1" fontId="5" fillId="4" borderId="1" xfId="0" applyNumberFormat="1" applyFont="1" applyFill="1" applyBorder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9" fontId="6" fillId="3" borderId="2" xfId="0" applyNumberFormat="1" applyFont="1" applyFill="1" applyBorder="1"/>
    <xf numFmtId="164" fontId="5" fillId="4" borderId="2" xfId="0" applyNumberFormat="1" applyFont="1" applyFill="1" applyBorder="1"/>
    <xf numFmtId="9" fontId="5" fillId="4" borderId="2" xfId="0" applyNumberFormat="1" applyFont="1" applyFill="1" applyBorder="1"/>
    <xf numFmtId="164" fontId="6" fillId="3" borderId="2" xfId="0" applyNumberFormat="1" applyFont="1" applyFill="1" applyBorder="1"/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5" fillId="4" borderId="2" xfId="0" applyFont="1" applyFill="1" applyBorder="1"/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164" fontId="6" fillId="3" borderId="2" xfId="0" applyNumberFormat="1" applyFont="1" applyFill="1" applyBorder="1" applyProtection="1">
      <protection locked="0"/>
    </xf>
    <xf numFmtId="9" fontId="6" fillId="3" borderId="2" xfId="0" applyNumberFormat="1" applyFont="1" applyFill="1" applyBorder="1" applyProtection="1">
      <protection locked="0"/>
    </xf>
  </cellXfs>
  <cellStyles count="1">
    <cellStyle name="Normal" xfId="0" builtinId="0"/>
  </cellStyles>
  <dxfs count="2">
    <dxf>
      <font>
        <b/>
        <color rgb="FF26A379"/>
      </font>
    </dxf>
    <dxf>
      <font>
        <b/>
        <color rgb="FFE24C4C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F2F4F8"/>
      <rgbColor rgb="FF660066"/>
      <rgbColor rgb="FFFF8080"/>
      <rgbColor rgb="FF0066CC"/>
      <rgbColor rgb="FFC8D2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1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C4C"/>
      <rgbColor rgb="FF56607A"/>
      <rgbColor rgb="FF969696"/>
      <rgbColor rgb="FF003366"/>
      <rgbColor rgb="FF26A379"/>
      <rgbColor rgb="FF0B173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87313</xdr:colOff>
      <xdr:row>0</xdr:row>
      <xdr:rowOff>55563</xdr:rowOff>
    </xdr:from>
    <xdr:to>
      <xdr:col>0</xdr:col>
      <xdr:colOff>6611938</xdr:colOff>
      <xdr:row>0</xdr:row>
      <xdr:rowOff>2404428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AB656A-FA66-CA87-5B13-805C85A87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3" y="55563"/>
          <a:ext cx="6524625" cy="234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"/>
  <sheetViews>
    <sheetView showGridLines="0" tabSelected="1" zoomScale="120" zoomScaleNormal="120" workbookViewId="0">
      <selection activeCell="A8" sqref="A8"/>
    </sheetView>
  </sheetViews>
  <sheetFormatPr baseColWidth="10" defaultColWidth="8.7109375" defaultRowHeight="15" x14ac:dyDescent="0.25"/>
  <cols>
    <col min="1" max="1" width="100" customWidth="1"/>
  </cols>
  <sheetData>
    <row r="1" spans="1:1" ht="189.75" customHeight="1" x14ac:dyDescent="0.25">
      <c r="A1" s="13"/>
    </row>
    <row r="2" spans="1:1" s="11" customFormat="1" ht="25.5" customHeight="1" x14ac:dyDescent="0.25">
      <c r="A2" s="10" t="s">
        <v>0</v>
      </c>
    </row>
    <row r="3" spans="1:1" s="11" customFormat="1" ht="18" customHeight="1" x14ac:dyDescent="0.25">
      <c r="A3" s="12" t="s">
        <v>1</v>
      </c>
    </row>
    <row r="4" spans="1:1" ht="15.75" thickBot="1" x14ac:dyDescent="0.3"/>
    <row r="5" spans="1:1" ht="15.75" x14ac:dyDescent="0.25">
      <c r="A5" s="28" t="s">
        <v>2</v>
      </c>
    </row>
    <row r="6" spans="1:1" x14ac:dyDescent="0.25">
      <c r="A6" s="29" t="s">
        <v>3</v>
      </c>
    </row>
    <row r="7" spans="1:1" ht="29.25" x14ac:dyDescent="0.25">
      <c r="A7" s="29" t="s">
        <v>4</v>
      </c>
    </row>
    <row r="8" spans="1:1" ht="29.25" x14ac:dyDescent="0.25">
      <c r="A8" s="29" t="s">
        <v>5</v>
      </c>
    </row>
    <row r="9" spans="1:1" x14ac:dyDescent="0.25">
      <c r="A9" s="29" t="s">
        <v>6</v>
      </c>
    </row>
    <row r="10" spans="1:1" x14ac:dyDescent="0.25">
      <c r="A10" s="29" t="s">
        <v>7</v>
      </c>
    </row>
    <row r="11" spans="1:1" x14ac:dyDescent="0.25">
      <c r="A11" s="29"/>
    </row>
    <row r="12" spans="1:1" x14ac:dyDescent="0.25">
      <c r="A12" s="29" t="s">
        <v>8</v>
      </c>
    </row>
    <row r="13" spans="1:1" x14ac:dyDescent="0.25">
      <c r="A13" s="29" t="s">
        <v>9</v>
      </c>
    </row>
    <row r="14" spans="1:1" x14ac:dyDescent="0.25">
      <c r="A14" s="29" t="s">
        <v>10</v>
      </c>
    </row>
    <row r="15" spans="1:1" ht="16.5" thickBot="1" x14ac:dyDescent="0.3">
      <c r="A15" s="30" t="s">
        <v>11</v>
      </c>
    </row>
  </sheetData>
  <sheetProtection algorithmName="SHA-512" hashValue="T+ROEbvawn3aDzWyZXSDEyjTvb2odD7C2/I8WFFjmwulqQTTzng2QUmjj6YBuS54dIdJLIG8uvPQDd1+ATBBGw==" saltValue="Lew1OnXgvAIAuEv62RqD4g==" spinCount="100000" sheet="1" objects="1" scenarios="1"/>
  <pageMargins left="0.75" right="0.75" top="1" bottom="1" header="0.511811023622047" footer="0.511811023622047"/>
  <pageSetup paperSize="9" orientation="portrait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showGridLines="0" zoomScaleNormal="100" workbookViewId="0">
      <selection activeCell="C5" sqref="C5"/>
    </sheetView>
  </sheetViews>
  <sheetFormatPr baseColWidth="10" defaultColWidth="8.7109375" defaultRowHeight="15" x14ac:dyDescent="0.25"/>
  <cols>
    <col min="1" max="1" width="60" customWidth="1"/>
    <col min="2" max="2" width="11.5703125" customWidth="1"/>
    <col min="3" max="5" width="20" customWidth="1"/>
  </cols>
  <sheetData>
    <row r="1" spans="1:5" ht="23.25" x14ac:dyDescent="0.35">
      <c r="A1" s="26" t="s">
        <v>12</v>
      </c>
      <c r="B1" s="26"/>
      <c r="C1" s="26"/>
      <c r="D1" s="26"/>
      <c r="E1" s="26"/>
    </row>
    <row r="2" spans="1:5" x14ac:dyDescent="0.25">
      <c r="A2" s="27" t="s">
        <v>13</v>
      </c>
      <c r="B2" s="27"/>
      <c r="C2" s="27"/>
      <c r="D2" s="27"/>
      <c r="E2" s="27"/>
    </row>
    <row r="4" spans="1:5" x14ac:dyDescent="0.25">
      <c r="A4" s="24" t="s">
        <v>14</v>
      </c>
      <c r="C4" s="33">
        <v>5000000</v>
      </c>
    </row>
    <row r="6" spans="1:5" ht="35.25" customHeight="1" x14ac:dyDescent="0.25">
      <c r="A6" s="22" t="s">
        <v>15</v>
      </c>
      <c r="B6" s="17" t="s">
        <v>16</v>
      </c>
      <c r="C6" s="17" t="s">
        <v>17</v>
      </c>
      <c r="D6" s="17" t="s">
        <v>18</v>
      </c>
      <c r="E6" s="17" t="s">
        <v>19</v>
      </c>
    </row>
    <row r="7" spans="1:5" ht="31.5" customHeight="1" x14ac:dyDescent="0.25">
      <c r="A7" s="23" t="s">
        <v>20</v>
      </c>
      <c r="B7" s="34">
        <v>0.45</v>
      </c>
      <c r="C7" s="19">
        <f>$C$4*B7</f>
        <v>2250000</v>
      </c>
      <c r="D7" s="19">
        <f>SUMIF(Gastos!$B$5:$B$104,"Gastos fijos",Gastos!$C$5:$C$104)</f>
        <v>2250000</v>
      </c>
      <c r="E7" s="19">
        <f>C7-D7</f>
        <v>0</v>
      </c>
    </row>
    <row r="8" spans="1:5" ht="31.5" customHeight="1" x14ac:dyDescent="0.25">
      <c r="A8" s="23" t="s">
        <v>21</v>
      </c>
      <c r="B8" s="34">
        <v>0.25</v>
      </c>
      <c r="C8" s="19">
        <f>$C$4*B8</f>
        <v>1250000</v>
      </c>
      <c r="D8" s="19">
        <f>SUMIF(Gastos!$B$5:$B$104,"Día a día",Gastos!$C$5:$C$104)</f>
        <v>1180000</v>
      </c>
      <c r="E8" s="19">
        <f>C8-D8</f>
        <v>70000</v>
      </c>
    </row>
    <row r="9" spans="1:5" ht="31.5" customHeight="1" x14ac:dyDescent="0.25">
      <c r="A9" s="23" t="s">
        <v>22</v>
      </c>
      <c r="B9" s="34">
        <v>0.2</v>
      </c>
      <c r="C9" s="19">
        <f>$C$4*B9</f>
        <v>1000000</v>
      </c>
      <c r="D9" s="19">
        <f>SUMIF(Gastos!$B$5:$B$104,"Objetivos",Gastos!$C$5:$C$104)</f>
        <v>900000</v>
      </c>
      <c r="E9" s="19">
        <f>C9-D9</f>
        <v>100000</v>
      </c>
    </row>
    <row r="10" spans="1:5" ht="31.5" customHeight="1" x14ac:dyDescent="0.25">
      <c r="A10" s="23" t="s">
        <v>23</v>
      </c>
      <c r="B10" s="34">
        <v>0.1</v>
      </c>
      <c r="C10" s="19">
        <f>$C$4*B10</f>
        <v>500000</v>
      </c>
      <c r="D10" s="19">
        <f>SUMIF(Gastos!$B$5:$B$104,"Deudas",Gastos!$C$5:$C$104)</f>
        <v>450000</v>
      </c>
      <c r="E10" s="19">
        <f>C10-D10</f>
        <v>50000</v>
      </c>
    </row>
    <row r="11" spans="1:5" x14ac:dyDescent="0.25">
      <c r="A11" s="24" t="s">
        <v>24</v>
      </c>
      <c r="B11" s="20">
        <f>SUM(B7:B10)</f>
        <v>0.99999999999999989</v>
      </c>
      <c r="C11" s="19">
        <f>SUM(C7:C10)</f>
        <v>5000000</v>
      </c>
      <c r="D11" s="19">
        <f>SUM(D7:D10)</f>
        <v>4780000</v>
      </c>
      <c r="E11" s="19">
        <f>C4-D11</f>
        <v>220000</v>
      </c>
    </row>
    <row r="13" spans="1:5" x14ac:dyDescent="0.25">
      <c r="A13" s="24" t="s">
        <v>25</v>
      </c>
      <c r="C13" s="25" t="str">
        <f>IF(ROUND(B11,4)&lt;&gt;1,"Los porcentajes deben sumar 100 %",IF(D11&gt;C4,"Gastaste más de lo que cobrás","Te sobra plata sin asignar: mandala a Objetivos"))</f>
        <v>Te sobra plata sin asignar: mandala a Objetivos</v>
      </c>
      <c r="D13" s="25"/>
      <c r="E13" s="25"/>
    </row>
    <row r="15" spans="1:5" ht="43.5" customHeight="1" x14ac:dyDescent="0.25">
      <c r="A15" s="1" t="s">
        <v>26</v>
      </c>
      <c r="B15" s="1"/>
      <c r="C15" s="1"/>
      <c r="D15" s="1"/>
      <c r="E15" s="1"/>
    </row>
  </sheetData>
  <sheetProtection algorithmName="SHA-512" hashValue="mESmsoyUo7e6bgcaIouojzxSHFbtXZ7E5AZJJYZRB/KElZPEq5wsMnUOKIihvfnY3RlOPRuRXLqiGQGX/MVKrA==" saltValue="eMBAilvonT3J9i9WvG8TKg==" spinCount="100000" sheet="1" objects="1" scenarios="1"/>
  <mergeCells count="4">
    <mergeCell ref="C13:E13"/>
    <mergeCell ref="A15:E15"/>
    <mergeCell ref="A1:E1"/>
    <mergeCell ref="A2:E2"/>
  </mergeCells>
  <conditionalFormatting sqref="E7:E10">
    <cfRule type="expression" dxfId="1" priority="2">
      <formula>E7&lt;0</formula>
    </cfRule>
    <cfRule type="expression" dxfId="0" priority="3">
      <formula>E7&gt;=0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4"/>
  <sheetViews>
    <sheetView showGridLines="0" zoomScaleNormal="100" workbookViewId="0">
      <selection sqref="A1:C1"/>
    </sheetView>
  </sheetViews>
  <sheetFormatPr baseColWidth="10" defaultColWidth="8.7109375" defaultRowHeight="15" x14ac:dyDescent="0.25"/>
  <cols>
    <col min="1" max="1" width="38" customWidth="1"/>
    <col min="2" max="2" width="18" customWidth="1"/>
    <col min="3" max="3" width="20" customWidth="1"/>
  </cols>
  <sheetData>
    <row r="1" spans="1:5" ht="42" customHeight="1" x14ac:dyDescent="0.25">
      <c r="A1" s="31" t="s">
        <v>27</v>
      </c>
      <c r="B1" s="31"/>
      <c r="C1" s="31"/>
    </row>
    <row r="2" spans="1:5" ht="21.75" customHeight="1" x14ac:dyDescent="0.25">
      <c r="A2" s="14" t="s">
        <v>28</v>
      </c>
      <c r="B2" s="14"/>
      <c r="C2" s="14"/>
    </row>
    <row r="4" spans="1:5" ht="15.75" x14ac:dyDescent="0.25">
      <c r="A4" s="16" t="s">
        <v>29</v>
      </c>
      <c r="B4" s="16" t="s">
        <v>15</v>
      </c>
      <c r="C4" s="16" t="s">
        <v>30</v>
      </c>
      <c r="E4" s="5" t="s">
        <v>31</v>
      </c>
    </row>
    <row r="5" spans="1:5" x14ac:dyDescent="0.25">
      <c r="A5" s="6" t="s">
        <v>32</v>
      </c>
      <c r="B5" s="6" t="s">
        <v>33</v>
      </c>
      <c r="C5" s="7">
        <v>1500000</v>
      </c>
    </row>
    <row r="6" spans="1:5" x14ac:dyDescent="0.25">
      <c r="A6" s="6" t="s">
        <v>34</v>
      </c>
      <c r="B6" s="6" t="s">
        <v>33</v>
      </c>
      <c r="C6" s="7">
        <v>350000</v>
      </c>
    </row>
    <row r="7" spans="1:5" x14ac:dyDescent="0.25">
      <c r="A7" s="6" t="s">
        <v>35</v>
      </c>
      <c r="B7" s="6" t="s">
        <v>33</v>
      </c>
      <c r="C7" s="7">
        <v>400000</v>
      </c>
    </row>
    <row r="8" spans="1:5" x14ac:dyDescent="0.25">
      <c r="A8" s="6" t="s">
        <v>36</v>
      </c>
      <c r="B8" s="6" t="s">
        <v>37</v>
      </c>
      <c r="C8" s="7">
        <v>700000</v>
      </c>
    </row>
    <row r="9" spans="1:5" x14ac:dyDescent="0.25">
      <c r="A9" s="6" t="s">
        <v>38</v>
      </c>
      <c r="B9" s="6" t="s">
        <v>37</v>
      </c>
      <c r="C9" s="7">
        <v>300000</v>
      </c>
    </row>
    <row r="10" spans="1:5" x14ac:dyDescent="0.25">
      <c r="A10" s="6" t="s">
        <v>39</v>
      </c>
      <c r="B10" s="6" t="s">
        <v>37</v>
      </c>
      <c r="C10" s="7">
        <v>180000</v>
      </c>
    </row>
    <row r="11" spans="1:5" x14ac:dyDescent="0.25">
      <c r="A11" s="6" t="s">
        <v>40</v>
      </c>
      <c r="B11" s="6" t="s">
        <v>41</v>
      </c>
      <c r="C11" s="7">
        <v>900000</v>
      </c>
    </row>
    <row r="12" spans="1:5" x14ac:dyDescent="0.25">
      <c r="A12" s="6" t="s">
        <v>42</v>
      </c>
      <c r="B12" s="6" t="s">
        <v>43</v>
      </c>
      <c r="C12" s="7">
        <v>450000</v>
      </c>
    </row>
    <row r="13" spans="1:5" x14ac:dyDescent="0.25">
      <c r="A13" s="6"/>
      <c r="B13" s="6"/>
      <c r="C13" s="7"/>
    </row>
    <row r="14" spans="1:5" x14ac:dyDescent="0.25">
      <c r="A14" s="6"/>
      <c r="B14" s="6"/>
      <c r="C14" s="7"/>
    </row>
    <row r="15" spans="1:5" x14ac:dyDescent="0.25">
      <c r="A15" s="6"/>
      <c r="B15" s="6"/>
      <c r="C15" s="7"/>
    </row>
    <row r="16" spans="1:5" x14ac:dyDescent="0.25">
      <c r="A16" s="6"/>
      <c r="B16" s="6"/>
      <c r="C16" s="7"/>
    </row>
    <row r="17" spans="1:3" x14ac:dyDescent="0.25">
      <c r="A17" s="6"/>
      <c r="B17" s="6"/>
      <c r="C17" s="7"/>
    </row>
    <row r="18" spans="1:3" x14ac:dyDescent="0.25">
      <c r="A18" s="6"/>
      <c r="B18" s="6"/>
      <c r="C18" s="7"/>
    </row>
    <row r="19" spans="1:3" x14ac:dyDescent="0.25">
      <c r="A19" s="6"/>
      <c r="B19" s="6"/>
      <c r="C19" s="7"/>
    </row>
    <row r="20" spans="1:3" x14ac:dyDescent="0.25">
      <c r="A20" s="6"/>
      <c r="B20" s="6"/>
      <c r="C20" s="7"/>
    </row>
    <row r="21" spans="1:3" x14ac:dyDescent="0.25">
      <c r="A21" s="6"/>
      <c r="B21" s="6"/>
      <c r="C21" s="7"/>
    </row>
    <row r="22" spans="1:3" x14ac:dyDescent="0.25">
      <c r="A22" s="6"/>
      <c r="B22" s="6"/>
      <c r="C22" s="7"/>
    </row>
    <row r="23" spans="1:3" x14ac:dyDescent="0.25">
      <c r="A23" s="6"/>
      <c r="B23" s="6"/>
      <c r="C23" s="7"/>
    </row>
    <row r="24" spans="1:3" x14ac:dyDescent="0.25">
      <c r="A24" s="6"/>
      <c r="B24" s="6"/>
      <c r="C24" s="7"/>
    </row>
    <row r="25" spans="1:3" x14ac:dyDescent="0.25">
      <c r="A25" s="6"/>
      <c r="B25" s="6"/>
      <c r="C25" s="7"/>
    </row>
    <row r="26" spans="1:3" x14ac:dyDescent="0.25">
      <c r="A26" s="6"/>
      <c r="B26" s="6"/>
      <c r="C26" s="7"/>
    </row>
    <row r="27" spans="1:3" x14ac:dyDescent="0.25">
      <c r="A27" s="6"/>
      <c r="B27" s="6"/>
      <c r="C27" s="7"/>
    </row>
    <row r="28" spans="1:3" x14ac:dyDescent="0.25">
      <c r="A28" s="6"/>
      <c r="B28" s="6"/>
      <c r="C28" s="7"/>
    </row>
    <row r="29" spans="1:3" x14ac:dyDescent="0.25">
      <c r="A29" s="6"/>
      <c r="B29" s="6"/>
      <c r="C29" s="7"/>
    </row>
    <row r="30" spans="1:3" x14ac:dyDescent="0.25">
      <c r="A30" s="6"/>
      <c r="B30" s="6"/>
      <c r="C30" s="7"/>
    </row>
    <row r="31" spans="1:3" x14ac:dyDescent="0.25">
      <c r="A31" s="6"/>
      <c r="B31" s="6"/>
      <c r="C31" s="7"/>
    </row>
    <row r="32" spans="1:3" x14ac:dyDescent="0.25">
      <c r="A32" s="6"/>
      <c r="B32" s="6"/>
      <c r="C32" s="7"/>
    </row>
    <row r="33" spans="1:3" x14ac:dyDescent="0.25">
      <c r="A33" s="6"/>
      <c r="B33" s="6"/>
      <c r="C33" s="7"/>
    </row>
    <row r="34" spans="1:3" x14ac:dyDescent="0.25">
      <c r="A34" s="6"/>
      <c r="B34" s="6"/>
      <c r="C34" s="7"/>
    </row>
    <row r="35" spans="1:3" x14ac:dyDescent="0.25">
      <c r="A35" s="6"/>
      <c r="B35" s="6"/>
      <c r="C35" s="7"/>
    </row>
    <row r="36" spans="1:3" x14ac:dyDescent="0.25">
      <c r="A36" s="6"/>
      <c r="B36" s="6"/>
      <c r="C36" s="7"/>
    </row>
    <row r="37" spans="1:3" x14ac:dyDescent="0.25">
      <c r="A37" s="6"/>
      <c r="B37" s="6"/>
      <c r="C37" s="7"/>
    </row>
    <row r="38" spans="1:3" x14ac:dyDescent="0.25">
      <c r="A38" s="6"/>
      <c r="B38" s="6"/>
      <c r="C38" s="7"/>
    </row>
    <row r="39" spans="1:3" x14ac:dyDescent="0.25">
      <c r="A39" s="6"/>
      <c r="B39" s="6"/>
      <c r="C39" s="7"/>
    </row>
    <row r="40" spans="1:3" x14ac:dyDescent="0.25">
      <c r="A40" s="6"/>
      <c r="B40" s="6"/>
      <c r="C40" s="7"/>
    </row>
    <row r="41" spans="1:3" x14ac:dyDescent="0.25">
      <c r="A41" s="6"/>
      <c r="B41" s="6"/>
      <c r="C41" s="7"/>
    </row>
    <row r="42" spans="1:3" x14ac:dyDescent="0.25">
      <c r="A42" s="6"/>
      <c r="B42" s="6"/>
      <c r="C42" s="7"/>
    </row>
    <row r="43" spans="1:3" x14ac:dyDescent="0.25">
      <c r="A43" s="6"/>
      <c r="B43" s="6"/>
      <c r="C43" s="7"/>
    </row>
    <row r="44" spans="1:3" x14ac:dyDescent="0.25">
      <c r="A44" s="6"/>
      <c r="B44" s="6"/>
      <c r="C44" s="7"/>
    </row>
    <row r="45" spans="1:3" x14ac:dyDescent="0.25">
      <c r="A45" s="6"/>
      <c r="B45" s="6"/>
      <c r="C45" s="7"/>
    </row>
    <row r="46" spans="1:3" x14ac:dyDescent="0.25">
      <c r="A46" s="6"/>
      <c r="B46" s="6"/>
      <c r="C46" s="7"/>
    </row>
    <row r="47" spans="1:3" x14ac:dyDescent="0.25">
      <c r="A47" s="6"/>
      <c r="B47" s="6"/>
      <c r="C47" s="7"/>
    </row>
    <row r="48" spans="1:3" x14ac:dyDescent="0.25">
      <c r="A48" s="6"/>
      <c r="B48" s="6"/>
      <c r="C48" s="7"/>
    </row>
    <row r="49" spans="1:3" x14ac:dyDescent="0.25">
      <c r="A49" s="6"/>
      <c r="B49" s="6"/>
      <c r="C49" s="7"/>
    </row>
    <row r="50" spans="1:3" x14ac:dyDescent="0.25">
      <c r="A50" s="6"/>
      <c r="B50" s="6"/>
      <c r="C50" s="7"/>
    </row>
    <row r="51" spans="1:3" x14ac:dyDescent="0.25">
      <c r="A51" s="6"/>
      <c r="B51" s="6"/>
      <c r="C51" s="7"/>
    </row>
    <row r="52" spans="1:3" x14ac:dyDescent="0.25">
      <c r="A52" s="6"/>
      <c r="B52" s="6"/>
      <c r="C52" s="7"/>
    </row>
    <row r="53" spans="1:3" x14ac:dyDescent="0.25">
      <c r="A53" s="6"/>
      <c r="B53" s="6"/>
      <c r="C53" s="7"/>
    </row>
    <row r="54" spans="1:3" x14ac:dyDescent="0.25">
      <c r="A54" s="6"/>
      <c r="B54" s="6"/>
      <c r="C54" s="7"/>
    </row>
    <row r="55" spans="1:3" x14ac:dyDescent="0.25">
      <c r="A55" s="6"/>
      <c r="B55" s="6"/>
      <c r="C55" s="7"/>
    </row>
    <row r="56" spans="1:3" x14ac:dyDescent="0.25">
      <c r="A56" s="6"/>
      <c r="B56" s="6"/>
      <c r="C56" s="7"/>
    </row>
    <row r="57" spans="1:3" x14ac:dyDescent="0.25">
      <c r="A57" s="6"/>
      <c r="B57" s="6"/>
      <c r="C57" s="7"/>
    </row>
    <row r="58" spans="1:3" x14ac:dyDescent="0.25">
      <c r="A58" s="6"/>
      <c r="B58" s="6"/>
      <c r="C58" s="7"/>
    </row>
    <row r="59" spans="1:3" x14ac:dyDescent="0.25">
      <c r="A59" s="6"/>
      <c r="B59" s="6"/>
      <c r="C59" s="7"/>
    </row>
    <row r="60" spans="1:3" x14ac:dyDescent="0.25">
      <c r="A60" s="6"/>
      <c r="B60" s="6"/>
      <c r="C60" s="7"/>
    </row>
    <row r="61" spans="1:3" x14ac:dyDescent="0.25">
      <c r="A61" s="6"/>
      <c r="B61" s="6"/>
      <c r="C61" s="7"/>
    </row>
    <row r="62" spans="1:3" x14ac:dyDescent="0.25">
      <c r="A62" s="6"/>
      <c r="B62" s="6"/>
      <c r="C62" s="7"/>
    </row>
    <row r="63" spans="1:3" x14ac:dyDescent="0.25">
      <c r="A63" s="6"/>
      <c r="B63" s="6"/>
      <c r="C63" s="7"/>
    </row>
    <row r="64" spans="1:3" x14ac:dyDescent="0.25">
      <c r="A64" s="6"/>
      <c r="B64" s="6"/>
      <c r="C64" s="7"/>
    </row>
    <row r="65" spans="1:3" x14ac:dyDescent="0.25">
      <c r="A65" s="6"/>
      <c r="B65" s="6"/>
      <c r="C65" s="7"/>
    </row>
    <row r="66" spans="1:3" x14ac:dyDescent="0.25">
      <c r="A66" s="6"/>
      <c r="B66" s="6"/>
      <c r="C66" s="7"/>
    </row>
    <row r="67" spans="1:3" x14ac:dyDescent="0.25">
      <c r="A67" s="6"/>
      <c r="B67" s="6"/>
      <c r="C67" s="7"/>
    </row>
    <row r="68" spans="1:3" x14ac:dyDescent="0.25">
      <c r="A68" s="6"/>
      <c r="B68" s="6"/>
      <c r="C68" s="7"/>
    </row>
    <row r="69" spans="1:3" x14ac:dyDescent="0.25">
      <c r="A69" s="6"/>
      <c r="B69" s="6"/>
      <c r="C69" s="7"/>
    </row>
    <row r="70" spans="1:3" x14ac:dyDescent="0.25">
      <c r="A70" s="6"/>
      <c r="B70" s="6"/>
      <c r="C70" s="7"/>
    </row>
    <row r="71" spans="1:3" x14ac:dyDescent="0.25">
      <c r="A71" s="6"/>
      <c r="B71" s="6"/>
      <c r="C71" s="7"/>
    </row>
    <row r="72" spans="1:3" x14ac:dyDescent="0.25">
      <c r="A72" s="6"/>
      <c r="B72" s="6"/>
      <c r="C72" s="7"/>
    </row>
    <row r="73" spans="1:3" x14ac:dyDescent="0.25">
      <c r="A73" s="6"/>
      <c r="B73" s="6"/>
      <c r="C73" s="7"/>
    </row>
    <row r="74" spans="1:3" x14ac:dyDescent="0.25">
      <c r="A74" s="6"/>
      <c r="B74" s="6"/>
      <c r="C74" s="7"/>
    </row>
    <row r="75" spans="1:3" x14ac:dyDescent="0.25">
      <c r="A75" s="6"/>
      <c r="B75" s="6"/>
      <c r="C75" s="7"/>
    </row>
    <row r="76" spans="1:3" x14ac:dyDescent="0.25">
      <c r="A76" s="6"/>
      <c r="B76" s="6"/>
      <c r="C76" s="7"/>
    </row>
    <row r="77" spans="1:3" x14ac:dyDescent="0.25">
      <c r="A77" s="6"/>
      <c r="B77" s="6"/>
      <c r="C77" s="7"/>
    </row>
    <row r="78" spans="1:3" x14ac:dyDescent="0.25">
      <c r="A78" s="6"/>
      <c r="B78" s="6"/>
      <c r="C78" s="7"/>
    </row>
    <row r="79" spans="1:3" x14ac:dyDescent="0.25">
      <c r="A79" s="6"/>
      <c r="B79" s="6"/>
      <c r="C79" s="7"/>
    </row>
    <row r="80" spans="1:3" x14ac:dyDescent="0.25">
      <c r="A80" s="6"/>
      <c r="B80" s="6"/>
      <c r="C80" s="7"/>
    </row>
    <row r="81" spans="1:3" x14ac:dyDescent="0.25">
      <c r="A81" s="6"/>
      <c r="B81" s="6"/>
      <c r="C81" s="7"/>
    </row>
    <row r="82" spans="1:3" x14ac:dyDescent="0.25">
      <c r="A82" s="6"/>
      <c r="B82" s="6"/>
      <c r="C82" s="7"/>
    </row>
    <row r="83" spans="1:3" x14ac:dyDescent="0.25">
      <c r="A83" s="6"/>
      <c r="B83" s="6"/>
      <c r="C83" s="7"/>
    </row>
    <row r="84" spans="1:3" x14ac:dyDescent="0.25">
      <c r="A84" s="6"/>
      <c r="B84" s="6"/>
      <c r="C84" s="7"/>
    </row>
    <row r="85" spans="1:3" x14ac:dyDescent="0.25">
      <c r="A85" s="6"/>
      <c r="B85" s="6"/>
      <c r="C85" s="7"/>
    </row>
    <row r="86" spans="1:3" x14ac:dyDescent="0.25">
      <c r="A86" s="6"/>
      <c r="B86" s="6"/>
      <c r="C86" s="7"/>
    </row>
    <row r="87" spans="1:3" x14ac:dyDescent="0.25">
      <c r="A87" s="6"/>
      <c r="B87" s="6"/>
      <c r="C87" s="7"/>
    </row>
    <row r="88" spans="1:3" x14ac:dyDescent="0.25">
      <c r="A88" s="6"/>
      <c r="B88" s="6"/>
      <c r="C88" s="7"/>
    </row>
    <row r="89" spans="1:3" x14ac:dyDescent="0.25">
      <c r="A89" s="6"/>
      <c r="B89" s="6"/>
      <c r="C89" s="7"/>
    </row>
    <row r="90" spans="1:3" x14ac:dyDescent="0.25">
      <c r="A90" s="6"/>
      <c r="B90" s="6"/>
      <c r="C90" s="7"/>
    </row>
    <row r="91" spans="1:3" x14ac:dyDescent="0.25">
      <c r="A91" s="6"/>
      <c r="B91" s="6"/>
      <c r="C91" s="7"/>
    </row>
    <row r="92" spans="1:3" x14ac:dyDescent="0.25">
      <c r="A92" s="6"/>
      <c r="B92" s="6"/>
      <c r="C92" s="7"/>
    </row>
    <row r="93" spans="1:3" x14ac:dyDescent="0.25">
      <c r="A93" s="6"/>
      <c r="B93" s="6"/>
      <c r="C93" s="7"/>
    </row>
    <row r="94" spans="1:3" x14ac:dyDescent="0.25">
      <c r="A94" s="6"/>
      <c r="B94" s="6"/>
      <c r="C94" s="7"/>
    </row>
    <row r="95" spans="1:3" x14ac:dyDescent="0.25">
      <c r="A95" s="6"/>
      <c r="B95" s="6"/>
      <c r="C95" s="7"/>
    </row>
    <row r="96" spans="1:3" x14ac:dyDescent="0.25">
      <c r="A96" s="6"/>
      <c r="B96" s="6"/>
      <c r="C96" s="7"/>
    </row>
    <row r="97" spans="1:3" x14ac:dyDescent="0.25">
      <c r="A97" s="6"/>
      <c r="B97" s="6"/>
      <c r="C97" s="7"/>
    </row>
    <row r="98" spans="1:3" x14ac:dyDescent="0.25">
      <c r="A98" s="6"/>
      <c r="B98" s="6"/>
      <c r="C98" s="7"/>
    </row>
    <row r="99" spans="1:3" x14ac:dyDescent="0.25">
      <c r="A99" s="6"/>
      <c r="B99" s="6"/>
      <c r="C99" s="7"/>
    </row>
    <row r="100" spans="1:3" x14ac:dyDescent="0.25">
      <c r="A100" s="6"/>
      <c r="B100" s="6"/>
      <c r="C100" s="7"/>
    </row>
    <row r="101" spans="1:3" x14ac:dyDescent="0.25">
      <c r="A101" s="6"/>
      <c r="B101" s="6"/>
      <c r="C101" s="7"/>
    </row>
    <row r="102" spans="1:3" x14ac:dyDescent="0.25">
      <c r="A102" s="6"/>
      <c r="B102" s="6"/>
      <c r="C102" s="7"/>
    </row>
    <row r="103" spans="1:3" x14ac:dyDescent="0.25">
      <c r="A103" s="6"/>
      <c r="B103" s="6"/>
      <c r="C103" s="7"/>
    </row>
    <row r="104" spans="1:3" x14ac:dyDescent="0.25">
      <c r="A104" s="6"/>
      <c r="B104" s="6"/>
      <c r="C104" s="7"/>
    </row>
  </sheetData>
  <mergeCells count="2">
    <mergeCell ref="A1:C1"/>
    <mergeCell ref="A2:C2"/>
  </mergeCells>
  <dataValidations count="1">
    <dataValidation type="list" allowBlank="1" sqref="B5:B104" xr:uid="{00000000-0002-0000-0200-000000000000}">
      <formula1>"Gastos fijos,Día a día,Objetivos,Deudas"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3"/>
  <sheetViews>
    <sheetView showGridLines="0" zoomScaleNormal="100" workbookViewId="0">
      <selection activeCell="B9" sqref="B9"/>
    </sheetView>
  </sheetViews>
  <sheetFormatPr baseColWidth="10" defaultColWidth="8.7109375" defaultRowHeight="15" x14ac:dyDescent="0.25"/>
  <cols>
    <col min="1" max="1" width="30" customWidth="1"/>
    <col min="2" max="2" width="18" customWidth="1"/>
    <col min="3" max="3" width="16" customWidth="1"/>
    <col min="4" max="5" width="18" customWidth="1"/>
    <col min="6" max="6" width="32" customWidth="1"/>
  </cols>
  <sheetData>
    <row r="1" spans="1:6" ht="23.25" x14ac:dyDescent="0.25">
      <c r="A1" s="31" t="s">
        <v>44</v>
      </c>
      <c r="B1" s="31"/>
      <c r="C1" s="31"/>
      <c r="D1" s="31"/>
      <c r="E1" s="31"/>
      <c r="F1" s="31"/>
    </row>
    <row r="2" spans="1:6" ht="15.75" x14ac:dyDescent="0.25">
      <c r="A2" s="32" t="s">
        <v>45</v>
      </c>
      <c r="B2" s="32"/>
      <c r="C2" s="32"/>
      <c r="D2" s="32"/>
      <c r="E2" s="32"/>
      <c r="F2" s="32"/>
    </row>
    <row r="4" spans="1:6" ht="33.75" customHeight="1" x14ac:dyDescent="0.25">
      <c r="A4" s="15" t="s">
        <v>46</v>
      </c>
      <c r="B4" s="15" t="s">
        <v>47</v>
      </c>
      <c r="C4" s="15" t="s">
        <v>48</v>
      </c>
      <c r="D4" s="15" t="s">
        <v>49</v>
      </c>
      <c r="E4" s="15" t="s">
        <v>50</v>
      </c>
      <c r="F4" s="15" t="s">
        <v>51</v>
      </c>
    </row>
    <row r="5" spans="1:6" x14ac:dyDescent="0.25">
      <c r="A5" s="6" t="s">
        <v>52</v>
      </c>
      <c r="B5" s="7">
        <v>3000000</v>
      </c>
      <c r="C5" s="7">
        <v>300000</v>
      </c>
      <c r="D5" s="8">
        <v>0.5</v>
      </c>
      <c r="E5" s="9">
        <f t="shared" ref="E5:E19" si="0">IF(OR(B5="",C5="",C5=0),"",IF(D5="",ROUNDUP(B5/C5,0),IF(C5&lt;=B5*D5/12,"No alcanza",ROUNDUP(NPER(D5/12,-C5,B5),0))))</f>
        <v>14</v>
      </c>
      <c r="F5" s="4" t="str">
        <f t="shared" ref="F5:F19" si="1">IF(OR(D5="",B5=""),"",IF(D5=MAX($D$5:$D$19),"Primero esta (la más cara)",""))</f>
        <v>Primero esta (la más cara)</v>
      </c>
    </row>
    <row r="6" spans="1:6" x14ac:dyDescent="0.25">
      <c r="A6" s="6" t="s">
        <v>53</v>
      </c>
      <c r="B6" s="7">
        <v>8000000</v>
      </c>
      <c r="C6" s="7">
        <v>620000</v>
      </c>
      <c r="D6" s="8">
        <v>0.35</v>
      </c>
      <c r="E6" s="9">
        <f t="shared" si="0"/>
        <v>17</v>
      </c>
      <c r="F6" s="4" t="str">
        <f t="shared" si="1"/>
        <v/>
      </c>
    </row>
    <row r="7" spans="1:6" x14ac:dyDescent="0.25">
      <c r="A7" s="6"/>
      <c r="B7" s="7"/>
      <c r="C7" s="7"/>
      <c r="D7" s="8"/>
      <c r="E7" s="9" t="str">
        <f t="shared" si="0"/>
        <v/>
      </c>
      <c r="F7" s="4" t="str">
        <f t="shared" si="1"/>
        <v/>
      </c>
    </row>
    <row r="8" spans="1:6" x14ac:dyDescent="0.25">
      <c r="A8" s="6"/>
      <c r="B8" s="7"/>
      <c r="C8" s="7"/>
      <c r="D8" s="8"/>
      <c r="E8" s="9" t="str">
        <f t="shared" si="0"/>
        <v/>
      </c>
      <c r="F8" s="4" t="str">
        <f t="shared" si="1"/>
        <v/>
      </c>
    </row>
    <row r="9" spans="1:6" x14ac:dyDescent="0.25">
      <c r="A9" s="6"/>
      <c r="B9" s="7"/>
      <c r="C9" s="7"/>
      <c r="D9" s="8"/>
      <c r="E9" s="9" t="str">
        <f t="shared" si="0"/>
        <v/>
      </c>
      <c r="F9" s="4" t="str">
        <f t="shared" si="1"/>
        <v/>
      </c>
    </row>
    <row r="10" spans="1:6" x14ac:dyDescent="0.25">
      <c r="A10" s="6"/>
      <c r="B10" s="7"/>
      <c r="C10" s="7"/>
      <c r="D10" s="8"/>
      <c r="E10" s="9" t="str">
        <f t="shared" si="0"/>
        <v/>
      </c>
      <c r="F10" s="4" t="str">
        <f t="shared" si="1"/>
        <v/>
      </c>
    </row>
    <row r="11" spans="1:6" x14ac:dyDescent="0.25">
      <c r="A11" s="6"/>
      <c r="B11" s="7"/>
      <c r="C11" s="7"/>
      <c r="D11" s="8"/>
      <c r="E11" s="9" t="str">
        <f t="shared" si="0"/>
        <v/>
      </c>
      <c r="F11" s="4" t="str">
        <f t="shared" si="1"/>
        <v/>
      </c>
    </row>
    <row r="12" spans="1:6" x14ac:dyDescent="0.25">
      <c r="A12" s="6"/>
      <c r="B12" s="7"/>
      <c r="C12" s="7"/>
      <c r="D12" s="8"/>
      <c r="E12" s="9" t="str">
        <f t="shared" si="0"/>
        <v/>
      </c>
      <c r="F12" s="4" t="str">
        <f t="shared" si="1"/>
        <v/>
      </c>
    </row>
    <row r="13" spans="1:6" x14ac:dyDescent="0.25">
      <c r="A13" s="6"/>
      <c r="B13" s="7"/>
      <c r="C13" s="7"/>
      <c r="D13" s="8"/>
      <c r="E13" s="9" t="str">
        <f t="shared" si="0"/>
        <v/>
      </c>
      <c r="F13" s="4" t="str">
        <f t="shared" si="1"/>
        <v/>
      </c>
    </row>
    <row r="14" spans="1:6" x14ac:dyDescent="0.25">
      <c r="A14" s="6"/>
      <c r="B14" s="7"/>
      <c r="C14" s="7"/>
      <c r="D14" s="8"/>
      <c r="E14" s="9" t="str">
        <f t="shared" si="0"/>
        <v/>
      </c>
      <c r="F14" s="4" t="str">
        <f t="shared" si="1"/>
        <v/>
      </c>
    </row>
    <row r="15" spans="1:6" x14ac:dyDescent="0.25">
      <c r="A15" s="6"/>
      <c r="B15" s="7"/>
      <c r="C15" s="7"/>
      <c r="D15" s="8"/>
      <c r="E15" s="9" t="str">
        <f t="shared" si="0"/>
        <v/>
      </c>
      <c r="F15" s="4" t="str">
        <f t="shared" si="1"/>
        <v/>
      </c>
    </row>
    <row r="16" spans="1:6" x14ac:dyDescent="0.25">
      <c r="A16" s="6"/>
      <c r="B16" s="7"/>
      <c r="C16" s="7"/>
      <c r="D16" s="8"/>
      <c r="E16" s="9" t="str">
        <f t="shared" si="0"/>
        <v/>
      </c>
      <c r="F16" s="4" t="str">
        <f t="shared" si="1"/>
        <v/>
      </c>
    </row>
    <row r="17" spans="1:6" x14ac:dyDescent="0.25">
      <c r="A17" s="6"/>
      <c r="B17" s="7"/>
      <c r="C17" s="7"/>
      <c r="D17" s="8"/>
      <c r="E17" s="9" t="str">
        <f t="shared" si="0"/>
        <v/>
      </c>
      <c r="F17" s="4" t="str">
        <f t="shared" si="1"/>
        <v/>
      </c>
    </row>
    <row r="18" spans="1:6" x14ac:dyDescent="0.25">
      <c r="A18" s="6"/>
      <c r="B18" s="7"/>
      <c r="C18" s="7"/>
      <c r="D18" s="8"/>
      <c r="E18" s="9" t="str">
        <f t="shared" si="0"/>
        <v/>
      </c>
      <c r="F18" s="4" t="str">
        <f t="shared" si="1"/>
        <v/>
      </c>
    </row>
    <row r="19" spans="1:6" x14ac:dyDescent="0.25">
      <c r="A19" s="6"/>
      <c r="B19" s="7"/>
      <c r="C19" s="7"/>
      <c r="D19" s="8"/>
      <c r="E19" s="9" t="str">
        <f t="shared" si="0"/>
        <v/>
      </c>
      <c r="F19" s="4" t="str">
        <f t="shared" si="1"/>
        <v/>
      </c>
    </row>
    <row r="21" spans="1:6" x14ac:dyDescent="0.25">
      <c r="A21" s="2" t="s">
        <v>54</v>
      </c>
      <c r="B21" s="3">
        <f>SUM(B5:B19)</f>
        <v>11000000</v>
      </c>
      <c r="C21" s="3">
        <f>SUM(C5:C19)</f>
        <v>920000</v>
      </c>
    </row>
    <row r="23" spans="1:6" ht="45.75" customHeight="1" x14ac:dyDescent="0.25">
      <c r="A23" s="1" t="s">
        <v>55</v>
      </c>
      <c r="B23" s="1"/>
      <c r="C23" s="1"/>
      <c r="D23" s="1"/>
      <c r="E23" s="1"/>
      <c r="F23" s="1"/>
    </row>
  </sheetData>
  <mergeCells count="3">
    <mergeCell ref="A23:F23"/>
    <mergeCell ref="A1:F1"/>
    <mergeCell ref="A2:F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Empezá acá</vt:lpstr>
      <vt:lpstr>Presupuesto</vt:lpstr>
      <vt:lpstr>Gastos</vt:lpstr>
      <vt:lpstr>Deudas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Planilla de presupuesto mensual</dc:title>
  <dc:subject/>
  <dc:creator>FinanciaMente</dc:creator>
  <dc:description/>
  <cp:lastModifiedBy>FinanciaMente</cp:lastModifiedBy>
  <cp:revision>0</cp:revision>
  <dcterms:created xsi:type="dcterms:W3CDTF">2026-10-26T00:58:15Z</dcterms:created>
  <dcterms:modified xsi:type="dcterms:W3CDTF">2026-10-26T15:25:16Z</dcterms:modified>
  <dc:language>en-US</dc:language>
</cp:coreProperties>
</file>